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<sst xmlns="http://schemas.openxmlformats.org/spreadsheetml/2006/main" count="109" uniqueCount="68">
  <si>
    <t>贵阳市交通委员会委属事业单位2022年公开招聘B类岗位成绩及进入体检环节人员名单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</si>
  <si>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</si>
  <si>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</si>
  <si>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</si>
  <si>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</si>
  <si>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</si>
  <si>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</si>
  <si>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</si>
  <si>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笔试成绩30%</t>
  </si>
  <si>
    <t>专业测试成绩</t>
  </si>
  <si>
    <t>专业测试成绩40%</t>
  </si>
  <si>
    <t>笔试、专业测试成绩</t>
  </si>
  <si>
    <t>面试成绩</t>
  </si>
  <si>
    <t>面试成绩30%</t>
  </si>
  <si>
    <t>笔试、专业测试、面试成绩</t>
  </si>
  <si>
    <t>综合排名</t>
  </si>
  <si>
    <t>是否进入体检</t>
  </si>
  <si>
    <t>备注</t>
  </si>
  <si>
    <t>吴芷芊</t>
  </si>
  <si>
    <t>1152019507409</t>
  </si>
  <si>
    <t>贵阳市交通基础设施建设服务中心</t>
  </si>
  <si>
    <t>01专业技术岗位</t>
  </si>
  <si>
    <t>是</t>
  </si>
  <si>
    <t>朱绍志</t>
  </si>
  <si>
    <t>1152019507604</t>
  </si>
  <si>
    <t>鄢然登</t>
  </si>
  <si>
    <t>1152019501114</t>
  </si>
  <si>
    <t>宋田聪</t>
  </si>
  <si>
    <t>1152019503910</t>
  </si>
  <si>
    <t>02专业技术岗位</t>
  </si>
  <si>
    <t>朱茂波</t>
  </si>
  <si>
    <t>1152019509801</t>
  </si>
  <si>
    <t>赵丹丹</t>
  </si>
  <si>
    <t>1152019501202</t>
  </si>
  <si>
    <t>陈俊华</t>
  </si>
  <si>
    <t>1152019500616</t>
  </si>
  <si>
    <t>03专业技术岗位</t>
  </si>
  <si>
    <t>王捷</t>
  </si>
  <si>
    <t>1152019503810</t>
  </si>
  <si>
    <t>姚正锴</t>
  </si>
  <si>
    <t>1152019503311</t>
  </si>
  <si>
    <t>甄浩东</t>
  </si>
  <si>
    <t>1152019500525</t>
  </si>
  <si>
    <t>贵阳市交通运行监测与应急调度中心</t>
  </si>
  <si>
    <t>王俊杰</t>
  </si>
  <si>
    <t>1152019507222</t>
  </si>
  <si>
    <t>蒙雨健</t>
  </si>
  <si>
    <t>1152019503123</t>
  </si>
  <si>
    <t>陈鹏</t>
  </si>
  <si>
    <t>1152019507720</t>
  </si>
  <si>
    <t>贵阳市交通发展研究中心</t>
  </si>
  <si>
    <t>刘洋</t>
  </si>
  <si>
    <t>1152019502426</t>
  </si>
  <si>
    <t>颜志</t>
  </si>
  <si>
    <t>1152019508211</t>
  </si>
  <si>
    <t>唐乾</t>
  </si>
  <si>
    <t>1152019502614</t>
  </si>
  <si>
    <t>贵阳市交通运输服务中心</t>
  </si>
  <si>
    <t>昝春辉</t>
  </si>
  <si>
    <t>1152019509811</t>
  </si>
  <si>
    <t>袁捷</t>
  </si>
  <si>
    <t>1152019509001</t>
  </si>
  <si>
    <t>汪洋</t>
  </si>
  <si>
    <t>1152019503013</t>
  </si>
  <si>
    <t>任科铭</t>
  </si>
  <si>
    <t>1152019508825</t>
  </si>
  <si>
    <t>王晓红</t>
  </si>
  <si>
    <t>1152019509723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</si>
</sst>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sz val="1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2" borderId="2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tabSelected="1" topLeftCell="A10" workbookViewId="0">
      <selection activeCell="N3" sqref="N3"/>
    </sheetView>
  </sheetViews>
  <sheetFormatPr defaultColWidth="9" defaultRowHeight="13.5"/>
  <cols>
    <col min="1" max="1" width="4.44166666666667" style="1" customWidth="1"/>
    <col min="2" max="2" width="9" style="1"/>
    <col min="3" max="3" width="14.4416666666667" style="1" customWidth="1"/>
    <col min="4" max="4" width="31.625" style="1" customWidth="1"/>
    <col min="5" max="5" width="16.2166666666667" style="1" customWidth="1"/>
    <col min="6" max="7" width="10.2166666666667" style="1" customWidth="1"/>
    <col min="8" max="8" width="10.2166666666667" style="3" customWidth="1"/>
    <col min="9" max="9" width="9" style="1"/>
    <col min="10" max="10" width="9" style="3"/>
    <col min="11" max="11" width="9" style="1"/>
    <col min="12" max="15" width="9.875" style="1" customWidth="1"/>
    <col min="16" max="16" width="9.775" style="1" customWidth="1"/>
    <col min="17" max="17" width="19.125" style="1" customWidth="1"/>
    <col min="18" max="16384" width="9" style="1"/>
  </cols>
  <sheetData>
    <row r="1" s="1" customFormat="1" ht="37.2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ht="37.05" customHeight="1" spans="1:1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7" t="s">
        <v>9</v>
      </c>
      <c r="J2" s="8" t="s">
        <v>10</v>
      </c>
      <c r="K2" s="7" t="s">
        <v>11</v>
      </c>
      <c r="L2" s="7" t="s">
        <v>12</v>
      </c>
      <c r="M2" s="8" t="s">
        <v>13</v>
      </c>
      <c r="N2" s="12" t="s">
        <v>14</v>
      </c>
      <c r="O2" s="12" t="s">
        <v>15</v>
      </c>
      <c r="P2" s="13" t="s">
        <v>16</v>
      </c>
      <c r="Q2" s="13" t="s">
        <v>17</v>
      </c>
    </row>
    <row r="3" s="1" customFormat="1" ht="37.05" customHeight="1" spans="1:18">
      <c r="A3" s="9">
        <v>1</v>
      </c>
      <c r="B3" s="9" t="s">
        <v>18</v>
      </c>
      <c r="C3" s="9" t="s">
        <v>19</v>
      </c>
      <c r="D3" s="9" t="s">
        <v>20</v>
      </c>
      <c r="E3" s="9" t="s">
        <v>21</v>
      </c>
      <c r="F3" s="9">
        <v>185</v>
      </c>
      <c r="G3" s="10">
        <f t="shared" ref="G3:G23" si="0">ROUND(F3/3,2)</f>
        <v>61.67</v>
      </c>
      <c r="H3" s="11">
        <f t="shared" ref="H3:H23" si="1">G3*0.3</f>
        <v>18.501</v>
      </c>
      <c r="I3" s="14">
        <v>85.62</v>
      </c>
      <c r="J3" s="11">
        <f t="shared" ref="J3:J23" si="2">I3*0.4</f>
        <v>34.248</v>
      </c>
      <c r="K3" s="15">
        <f t="shared" ref="K3:K23" si="3">H3+J3</f>
        <v>52.749</v>
      </c>
      <c r="L3" s="15">
        <v>81.2</v>
      </c>
      <c r="M3" s="11">
        <f t="shared" ref="M3:M23" si="4">ROUND(L3*0.3,2)</f>
        <v>24.36</v>
      </c>
      <c r="N3" s="15">
        <f t="shared" ref="N3:N23" si="5">K3+M3</f>
        <v>77.109</v>
      </c>
      <c r="O3" s="14">
        <v>1</v>
      </c>
      <c r="P3" s="10" t="s">
        <v>22</v>
      </c>
      <c r="Q3" s="16"/>
      <c r="R3" s="17"/>
    </row>
    <row r="4" s="1" customFormat="1" ht="37.05" customHeight="1" spans="1:17">
      <c r="A4" s="9">
        <v>2</v>
      </c>
      <c r="B4" s="9" t="s">
        <v>23</v>
      </c>
      <c r="C4" s="9" t="s">
        <v>24</v>
      </c>
      <c r="D4" s="9" t="s">
        <v>20</v>
      </c>
      <c r="E4" s="9" t="s">
        <v>21</v>
      </c>
      <c r="F4" s="9">
        <v>184.5</v>
      </c>
      <c r="G4" s="10">
        <f t="shared" si="0"/>
        <v>61.5</v>
      </c>
      <c r="H4" s="11">
        <f t="shared" si="1"/>
        <v>18.45</v>
      </c>
      <c r="I4" s="14">
        <v>81.84</v>
      </c>
      <c r="J4" s="11">
        <f t="shared" si="2"/>
        <v>32.736</v>
      </c>
      <c r="K4" s="15">
        <f t="shared" si="3"/>
        <v>51.186</v>
      </c>
      <c r="L4" s="15">
        <v>79.2</v>
      </c>
      <c r="M4" s="11">
        <f t="shared" si="4"/>
        <v>23.76</v>
      </c>
      <c r="N4" s="15">
        <f t="shared" si="5"/>
        <v>74.946</v>
      </c>
      <c r="O4" s="14">
        <v>2</v>
      </c>
      <c r="P4" s="10"/>
      <c r="Q4" s="16"/>
    </row>
    <row r="5" s="1" customFormat="1" ht="37.05" customHeight="1" spans="1:17">
      <c r="A5" s="9">
        <v>3</v>
      </c>
      <c r="B5" s="9" t="s">
        <v>25</v>
      </c>
      <c r="C5" s="9" t="s">
        <v>26</v>
      </c>
      <c r="D5" s="9" t="s">
        <v>20</v>
      </c>
      <c r="E5" s="9" t="s">
        <v>21</v>
      </c>
      <c r="F5" s="9">
        <v>176</v>
      </c>
      <c r="G5" s="10">
        <f t="shared" si="0"/>
        <v>58.67</v>
      </c>
      <c r="H5" s="11">
        <f t="shared" si="1"/>
        <v>17.601</v>
      </c>
      <c r="I5" s="10">
        <v>84.08</v>
      </c>
      <c r="J5" s="11">
        <f t="shared" si="2"/>
        <v>33.632</v>
      </c>
      <c r="K5" s="15">
        <f t="shared" si="3"/>
        <v>51.233</v>
      </c>
      <c r="L5" s="15">
        <v>77.4</v>
      </c>
      <c r="M5" s="11">
        <f t="shared" si="4"/>
        <v>23.22</v>
      </c>
      <c r="N5" s="15">
        <f t="shared" si="5"/>
        <v>74.453</v>
      </c>
      <c r="O5" s="14">
        <v>3</v>
      </c>
      <c r="P5" s="10"/>
      <c r="Q5" s="16"/>
    </row>
    <row r="6" s="1" customFormat="1" ht="37.05" customHeight="1" spans="1:17">
      <c r="A6" s="9">
        <v>4</v>
      </c>
      <c r="B6" s="9" t="s">
        <v>27</v>
      </c>
      <c r="C6" s="9" t="s">
        <v>28</v>
      </c>
      <c r="D6" s="9" t="s">
        <v>20</v>
      </c>
      <c r="E6" s="9" t="s">
        <v>29</v>
      </c>
      <c r="F6" s="9">
        <v>214</v>
      </c>
      <c r="G6" s="10">
        <f t="shared" si="0"/>
        <v>71.33</v>
      </c>
      <c r="H6" s="11">
        <f t="shared" si="1"/>
        <v>21.399</v>
      </c>
      <c r="I6" s="14">
        <v>86.19</v>
      </c>
      <c r="J6" s="11">
        <f t="shared" si="2"/>
        <v>34.476</v>
      </c>
      <c r="K6" s="15">
        <f t="shared" si="3"/>
        <v>55.875</v>
      </c>
      <c r="L6" s="15">
        <v>87.2</v>
      </c>
      <c r="M6" s="11">
        <f t="shared" si="4"/>
        <v>26.16</v>
      </c>
      <c r="N6" s="15">
        <f t="shared" si="5"/>
        <v>82.035</v>
      </c>
      <c r="O6" s="14">
        <v>1</v>
      </c>
      <c r="P6" s="10" t="s">
        <v>22</v>
      </c>
      <c r="Q6" s="18"/>
    </row>
    <row r="7" s="1" customFormat="1" ht="37.05" customHeight="1" spans="1:17">
      <c r="A7" s="9">
        <v>5</v>
      </c>
      <c r="B7" s="9" t="s">
        <v>30</v>
      </c>
      <c r="C7" s="9" t="s">
        <v>31</v>
      </c>
      <c r="D7" s="9" t="s">
        <v>20</v>
      </c>
      <c r="E7" s="9" t="s">
        <v>29</v>
      </c>
      <c r="F7" s="9">
        <v>199.5</v>
      </c>
      <c r="G7" s="10">
        <f t="shared" si="0"/>
        <v>66.5</v>
      </c>
      <c r="H7" s="11">
        <f t="shared" si="1"/>
        <v>19.95</v>
      </c>
      <c r="I7" s="14">
        <v>88.94</v>
      </c>
      <c r="J7" s="11">
        <f t="shared" si="2"/>
        <v>35.576</v>
      </c>
      <c r="K7" s="15">
        <f t="shared" si="3"/>
        <v>55.526</v>
      </c>
      <c r="L7" s="15">
        <v>80.4</v>
      </c>
      <c r="M7" s="11">
        <f t="shared" si="4"/>
        <v>24.12</v>
      </c>
      <c r="N7" s="15">
        <f t="shared" si="5"/>
        <v>79.646</v>
      </c>
      <c r="O7" s="14">
        <v>2</v>
      </c>
      <c r="P7" s="10"/>
      <c r="Q7" s="18"/>
    </row>
    <row r="8" s="1" customFormat="1" ht="37.05" customHeight="1" spans="1:17">
      <c r="A8" s="9">
        <v>6</v>
      </c>
      <c r="B8" s="9" t="s">
        <v>32</v>
      </c>
      <c r="C8" s="9" t="s">
        <v>33</v>
      </c>
      <c r="D8" s="9" t="s">
        <v>20</v>
      </c>
      <c r="E8" s="9" t="s">
        <v>29</v>
      </c>
      <c r="F8" s="9">
        <v>191</v>
      </c>
      <c r="G8" s="10">
        <f t="shared" si="0"/>
        <v>63.67</v>
      </c>
      <c r="H8" s="11">
        <f t="shared" si="1"/>
        <v>19.101</v>
      </c>
      <c r="I8" s="14">
        <v>88.69</v>
      </c>
      <c r="J8" s="11">
        <f t="shared" si="2"/>
        <v>35.476</v>
      </c>
      <c r="K8" s="15">
        <f t="shared" si="3"/>
        <v>54.577</v>
      </c>
      <c r="L8" s="15">
        <v>81.2</v>
      </c>
      <c r="M8" s="11">
        <f t="shared" si="4"/>
        <v>24.36</v>
      </c>
      <c r="N8" s="15">
        <f t="shared" si="5"/>
        <v>78.937</v>
      </c>
      <c r="O8" s="14">
        <v>3</v>
      </c>
      <c r="P8" s="10"/>
      <c r="Q8" s="18"/>
    </row>
    <row r="9" s="1" customFormat="1" ht="37.05" customHeight="1" spans="1:17">
      <c r="A9" s="9">
        <v>7</v>
      </c>
      <c r="B9" s="9" t="s">
        <v>34</v>
      </c>
      <c r="C9" s="9" t="s">
        <v>35</v>
      </c>
      <c r="D9" s="9" t="s">
        <v>20</v>
      </c>
      <c r="E9" s="9" t="s">
        <v>36</v>
      </c>
      <c r="F9" s="9">
        <v>180</v>
      </c>
      <c r="G9" s="10">
        <f t="shared" si="0"/>
        <v>60</v>
      </c>
      <c r="H9" s="11">
        <f t="shared" si="1"/>
        <v>18</v>
      </c>
      <c r="I9" s="14">
        <v>75.03</v>
      </c>
      <c r="J9" s="11">
        <f t="shared" si="2"/>
        <v>30.012</v>
      </c>
      <c r="K9" s="15">
        <f t="shared" si="3"/>
        <v>48.012</v>
      </c>
      <c r="L9" s="15">
        <v>79.6</v>
      </c>
      <c r="M9" s="11">
        <f t="shared" si="4"/>
        <v>23.88</v>
      </c>
      <c r="N9" s="15">
        <f t="shared" si="5"/>
        <v>71.892</v>
      </c>
      <c r="O9" s="14">
        <v>1</v>
      </c>
      <c r="P9" s="10" t="s">
        <v>22</v>
      </c>
      <c r="Q9" s="18"/>
    </row>
    <row r="10" s="1" customFormat="1" ht="37.05" customHeight="1" spans="1:17">
      <c r="A10" s="9">
        <v>8</v>
      </c>
      <c r="B10" s="9" t="s">
        <v>37</v>
      </c>
      <c r="C10" s="9" t="s">
        <v>38</v>
      </c>
      <c r="D10" s="9" t="s">
        <v>20</v>
      </c>
      <c r="E10" s="9" t="s">
        <v>36</v>
      </c>
      <c r="F10" s="9">
        <v>194.5</v>
      </c>
      <c r="G10" s="10">
        <f t="shared" si="0"/>
        <v>64.83</v>
      </c>
      <c r="H10" s="11">
        <f t="shared" si="1"/>
        <v>19.449</v>
      </c>
      <c r="I10" s="14">
        <v>71.2</v>
      </c>
      <c r="J10" s="11">
        <f t="shared" si="2"/>
        <v>28.48</v>
      </c>
      <c r="K10" s="15">
        <f t="shared" si="3"/>
        <v>47.929</v>
      </c>
      <c r="L10" s="15">
        <v>79.2</v>
      </c>
      <c r="M10" s="11">
        <f t="shared" si="4"/>
        <v>23.76</v>
      </c>
      <c r="N10" s="15">
        <f t="shared" si="5"/>
        <v>71.689</v>
      </c>
      <c r="O10" s="14">
        <v>2</v>
      </c>
      <c r="P10" s="10"/>
      <c r="Q10" s="18"/>
    </row>
    <row r="11" s="1" customFormat="1" ht="37.05" customHeight="1" spans="1:17">
      <c r="A11" s="9">
        <v>9</v>
      </c>
      <c r="B11" s="9" t="s">
        <v>39</v>
      </c>
      <c r="C11" s="9" t="s">
        <v>40</v>
      </c>
      <c r="D11" s="9" t="s">
        <v>20</v>
      </c>
      <c r="E11" s="9" t="s">
        <v>36</v>
      </c>
      <c r="F11" s="9">
        <v>186</v>
      </c>
      <c r="G11" s="10">
        <f t="shared" si="0"/>
        <v>62</v>
      </c>
      <c r="H11" s="11">
        <f t="shared" si="1"/>
        <v>18.6</v>
      </c>
      <c r="I11" s="14">
        <v>72.96</v>
      </c>
      <c r="J11" s="11">
        <f t="shared" si="2"/>
        <v>29.184</v>
      </c>
      <c r="K11" s="15">
        <f t="shared" si="3"/>
        <v>47.784</v>
      </c>
      <c r="L11" s="15">
        <v>77.8</v>
      </c>
      <c r="M11" s="11">
        <f t="shared" si="4"/>
        <v>23.34</v>
      </c>
      <c r="N11" s="15">
        <f t="shared" si="5"/>
        <v>71.124</v>
      </c>
      <c r="O11" s="14">
        <v>3</v>
      </c>
      <c r="P11" s="10"/>
      <c r="Q11" s="18"/>
    </row>
    <row r="12" s="1" customFormat="1" ht="37.05" customHeight="1" spans="1:17">
      <c r="A12" s="9">
        <v>10</v>
      </c>
      <c r="B12" s="9" t="s">
        <v>41</v>
      </c>
      <c r="C12" s="9" t="s">
        <v>42</v>
      </c>
      <c r="D12" s="9" t="s">
        <v>43</v>
      </c>
      <c r="E12" s="9" t="s">
        <v>21</v>
      </c>
      <c r="F12" s="9">
        <v>198.5</v>
      </c>
      <c r="G12" s="10">
        <f t="shared" si="0"/>
        <v>66.17</v>
      </c>
      <c r="H12" s="11">
        <f t="shared" si="1"/>
        <v>19.851</v>
      </c>
      <c r="I12" s="14">
        <v>72.52</v>
      </c>
      <c r="J12" s="11">
        <f t="shared" si="2"/>
        <v>29.008</v>
      </c>
      <c r="K12" s="15">
        <f t="shared" si="3"/>
        <v>48.859</v>
      </c>
      <c r="L12" s="15">
        <v>84.8</v>
      </c>
      <c r="M12" s="11">
        <f t="shared" si="4"/>
        <v>25.44</v>
      </c>
      <c r="N12" s="15">
        <f t="shared" si="5"/>
        <v>74.299</v>
      </c>
      <c r="O12" s="14">
        <v>1</v>
      </c>
      <c r="P12" s="10" t="s">
        <v>22</v>
      </c>
      <c r="Q12" s="16"/>
    </row>
    <row r="13" s="1" customFormat="1" ht="37.05" customHeight="1" spans="1:17">
      <c r="A13" s="9">
        <v>11</v>
      </c>
      <c r="B13" s="9" t="s">
        <v>44</v>
      </c>
      <c r="C13" s="9" t="s">
        <v>45</v>
      </c>
      <c r="D13" s="9" t="s">
        <v>43</v>
      </c>
      <c r="E13" s="9" t="s">
        <v>21</v>
      </c>
      <c r="F13" s="9">
        <v>193.5</v>
      </c>
      <c r="G13" s="10">
        <f t="shared" si="0"/>
        <v>64.5</v>
      </c>
      <c r="H13" s="11">
        <f t="shared" si="1"/>
        <v>19.35</v>
      </c>
      <c r="I13" s="10">
        <v>68.58</v>
      </c>
      <c r="J13" s="11">
        <f t="shared" si="2"/>
        <v>27.432</v>
      </c>
      <c r="K13" s="15">
        <f t="shared" si="3"/>
        <v>46.782</v>
      </c>
      <c r="L13" s="15">
        <v>81.8</v>
      </c>
      <c r="M13" s="11">
        <f t="shared" si="4"/>
        <v>24.54</v>
      </c>
      <c r="N13" s="15">
        <f t="shared" si="5"/>
        <v>71.322</v>
      </c>
      <c r="O13" s="14">
        <v>2</v>
      </c>
      <c r="P13" s="10"/>
      <c r="Q13" s="16"/>
    </row>
    <row r="14" s="1" customFormat="1" ht="37.05" customHeight="1" spans="1:17">
      <c r="A14" s="9">
        <v>12</v>
      </c>
      <c r="B14" s="9" t="s">
        <v>46</v>
      </c>
      <c r="C14" s="9" t="s">
        <v>47</v>
      </c>
      <c r="D14" s="9" t="s">
        <v>43</v>
      </c>
      <c r="E14" s="9" t="s">
        <v>21</v>
      </c>
      <c r="F14" s="9">
        <v>176</v>
      </c>
      <c r="G14" s="10">
        <f t="shared" si="0"/>
        <v>58.67</v>
      </c>
      <c r="H14" s="11">
        <f t="shared" si="1"/>
        <v>17.601</v>
      </c>
      <c r="I14" s="14">
        <v>73.96</v>
      </c>
      <c r="J14" s="11">
        <f t="shared" si="2"/>
        <v>29.584</v>
      </c>
      <c r="K14" s="15">
        <f t="shared" si="3"/>
        <v>47.185</v>
      </c>
      <c r="L14" s="15">
        <v>77.6</v>
      </c>
      <c r="M14" s="11">
        <f t="shared" si="4"/>
        <v>23.28</v>
      </c>
      <c r="N14" s="15">
        <f t="shared" si="5"/>
        <v>70.465</v>
      </c>
      <c r="O14" s="14">
        <v>3</v>
      </c>
      <c r="P14" s="10"/>
      <c r="Q14" s="18"/>
    </row>
    <row r="15" s="1" customFormat="1" ht="37.05" customHeight="1" spans="1:17">
      <c r="A15" s="9">
        <v>13</v>
      </c>
      <c r="B15" s="9" t="s">
        <v>48</v>
      </c>
      <c r="C15" s="9" t="s">
        <v>49</v>
      </c>
      <c r="D15" s="9" t="s">
        <v>50</v>
      </c>
      <c r="E15" s="9" t="s">
        <v>21</v>
      </c>
      <c r="F15" s="9">
        <v>177</v>
      </c>
      <c r="G15" s="10">
        <f t="shared" si="0"/>
        <v>59</v>
      </c>
      <c r="H15" s="11">
        <f t="shared" si="1"/>
        <v>17.7</v>
      </c>
      <c r="I15" s="14">
        <v>68.18</v>
      </c>
      <c r="J15" s="11">
        <f t="shared" si="2"/>
        <v>27.272</v>
      </c>
      <c r="K15" s="15">
        <f t="shared" si="3"/>
        <v>44.972</v>
      </c>
      <c r="L15" s="15">
        <v>80.2</v>
      </c>
      <c r="M15" s="11">
        <f t="shared" si="4"/>
        <v>24.06</v>
      </c>
      <c r="N15" s="15">
        <f t="shared" si="5"/>
        <v>69.032</v>
      </c>
      <c r="O15" s="14">
        <v>1</v>
      </c>
      <c r="P15" s="10" t="s">
        <v>22</v>
      </c>
      <c r="Q15" s="16"/>
    </row>
    <row r="16" s="1" customFormat="1" ht="37.05" customHeight="1" spans="1:17">
      <c r="A16" s="9">
        <v>14</v>
      </c>
      <c r="B16" s="9" t="s">
        <v>51</v>
      </c>
      <c r="C16" s="9" t="s">
        <v>52</v>
      </c>
      <c r="D16" s="9" t="s">
        <v>50</v>
      </c>
      <c r="E16" s="9" t="s">
        <v>21</v>
      </c>
      <c r="F16" s="9">
        <v>171</v>
      </c>
      <c r="G16" s="10">
        <f t="shared" si="0"/>
        <v>57</v>
      </c>
      <c r="H16" s="11">
        <f t="shared" si="1"/>
        <v>17.1</v>
      </c>
      <c r="I16" s="14">
        <v>68.79</v>
      </c>
      <c r="J16" s="11">
        <f t="shared" si="2"/>
        <v>27.516</v>
      </c>
      <c r="K16" s="15">
        <f t="shared" si="3"/>
        <v>44.616</v>
      </c>
      <c r="L16" s="15">
        <v>79.4</v>
      </c>
      <c r="M16" s="11">
        <f t="shared" si="4"/>
        <v>23.82</v>
      </c>
      <c r="N16" s="15">
        <f t="shared" si="5"/>
        <v>68.436</v>
      </c>
      <c r="O16" s="14">
        <v>2</v>
      </c>
      <c r="P16" s="10"/>
      <c r="Q16" s="18"/>
    </row>
    <row r="17" s="1" customFormat="1" ht="37.05" customHeight="1" spans="1:17">
      <c r="A17" s="9">
        <v>15</v>
      </c>
      <c r="B17" s="9" t="s">
        <v>53</v>
      </c>
      <c r="C17" s="9" t="s">
        <v>54</v>
      </c>
      <c r="D17" s="9" t="s">
        <v>50</v>
      </c>
      <c r="E17" s="9" t="s">
        <v>21</v>
      </c>
      <c r="F17" s="9">
        <v>159</v>
      </c>
      <c r="G17" s="10">
        <f t="shared" si="0"/>
        <v>53</v>
      </c>
      <c r="H17" s="11">
        <f t="shared" si="1"/>
        <v>15.9</v>
      </c>
      <c r="I17" s="14">
        <v>72.33</v>
      </c>
      <c r="J17" s="11">
        <f t="shared" si="2"/>
        <v>28.932</v>
      </c>
      <c r="K17" s="15">
        <f t="shared" si="3"/>
        <v>44.832</v>
      </c>
      <c r="L17" s="15">
        <v>76.4</v>
      </c>
      <c r="M17" s="11">
        <f t="shared" si="4"/>
        <v>22.92</v>
      </c>
      <c r="N17" s="15">
        <f t="shared" si="5"/>
        <v>67.752</v>
      </c>
      <c r="O17" s="14">
        <v>3</v>
      </c>
      <c r="P17" s="10"/>
      <c r="Q17" s="16"/>
    </row>
    <row r="18" s="1" customFormat="1" ht="37.05" customHeight="1" spans="1:17">
      <c r="A18" s="9">
        <v>52</v>
      </c>
      <c r="B18" s="9" t="s">
        <v>55</v>
      </c>
      <c r="C18" s="9" t="s">
        <v>56</v>
      </c>
      <c r="D18" s="9" t="s">
        <v>57</v>
      </c>
      <c r="E18" s="9" t="s">
        <v>29</v>
      </c>
      <c r="F18" s="9">
        <v>180</v>
      </c>
      <c r="G18" s="10">
        <f t="shared" si="0"/>
        <v>60</v>
      </c>
      <c r="H18" s="11">
        <f t="shared" si="1"/>
        <v>18</v>
      </c>
      <c r="I18" s="14">
        <v>80.36</v>
      </c>
      <c r="J18" s="11">
        <f t="shared" si="2"/>
        <v>32.144</v>
      </c>
      <c r="K18" s="15">
        <f t="shared" si="3"/>
        <v>50.144</v>
      </c>
      <c r="L18" s="15">
        <v>78.6</v>
      </c>
      <c r="M18" s="11">
        <f t="shared" si="4"/>
        <v>23.58</v>
      </c>
      <c r="N18" s="15">
        <f t="shared" si="5"/>
        <v>73.724</v>
      </c>
      <c r="O18" s="14">
        <v>1</v>
      </c>
      <c r="P18" s="10" t="s">
        <v>22</v>
      </c>
      <c r="Q18" s="18"/>
    </row>
    <row r="19" s="1" customFormat="1" ht="37.05" customHeight="1" spans="1:17">
      <c r="A19" s="9">
        <v>53</v>
      </c>
      <c r="B19" s="9" t="s">
        <v>58</v>
      </c>
      <c r="C19" s="9" t="s">
        <v>59</v>
      </c>
      <c r="D19" s="9" t="s">
        <v>57</v>
      </c>
      <c r="E19" s="9" t="s">
        <v>29</v>
      </c>
      <c r="F19" s="9">
        <v>201.5</v>
      </c>
      <c r="G19" s="10">
        <f t="shared" si="0"/>
        <v>67.17</v>
      </c>
      <c r="H19" s="11">
        <f t="shared" si="1"/>
        <v>20.151</v>
      </c>
      <c r="I19" s="14">
        <v>74.55</v>
      </c>
      <c r="J19" s="11">
        <f t="shared" si="2"/>
        <v>29.82</v>
      </c>
      <c r="K19" s="15">
        <f t="shared" si="3"/>
        <v>49.971</v>
      </c>
      <c r="L19" s="15">
        <v>78.8</v>
      </c>
      <c r="M19" s="11">
        <f t="shared" si="4"/>
        <v>23.64</v>
      </c>
      <c r="N19" s="15">
        <f t="shared" si="5"/>
        <v>73.611</v>
      </c>
      <c r="O19" s="14">
        <v>2</v>
      </c>
      <c r="P19" s="10" t="s">
        <v>22</v>
      </c>
      <c r="Q19" s="18"/>
    </row>
    <row r="20" s="1" customFormat="1" ht="37.05" customHeight="1" spans="1:17">
      <c r="A20" s="9">
        <v>54</v>
      </c>
      <c r="B20" s="9" t="s">
        <v>60</v>
      </c>
      <c r="C20" s="9" t="s">
        <v>61</v>
      </c>
      <c r="D20" s="9" t="s">
        <v>57</v>
      </c>
      <c r="E20" s="9" t="s">
        <v>29</v>
      </c>
      <c r="F20" s="9">
        <v>182.5</v>
      </c>
      <c r="G20" s="10">
        <f t="shared" si="0"/>
        <v>60.83</v>
      </c>
      <c r="H20" s="11">
        <f t="shared" si="1"/>
        <v>18.249</v>
      </c>
      <c r="I20" s="14">
        <v>73.42</v>
      </c>
      <c r="J20" s="11">
        <f t="shared" si="2"/>
        <v>29.368</v>
      </c>
      <c r="K20" s="15">
        <f t="shared" si="3"/>
        <v>47.617</v>
      </c>
      <c r="L20" s="15">
        <v>80.8</v>
      </c>
      <c r="M20" s="11">
        <f t="shared" si="4"/>
        <v>24.24</v>
      </c>
      <c r="N20" s="15">
        <f t="shared" si="5"/>
        <v>71.857</v>
      </c>
      <c r="O20" s="14">
        <v>3</v>
      </c>
      <c r="P20" s="10"/>
      <c r="Q20" s="18"/>
    </row>
    <row r="21" s="1" customFormat="1" ht="37.05" customHeight="1" spans="1:17">
      <c r="A21" s="9">
        <v>55</v>
      </c>
      <c r="B21" s="9" t="s">
        <v>62</v>
      </c>
      <c r="C21" s="9" t="s">
        <v>63</v>
      </c>
      <c r="D21" s="9" t="s">
        <v>57</v>
      </c>
      <c r="E21" s="9" t="s">
        <v>29</v>
      </c>
      <c r="F21" s="9">
        <v>201.5</v>
      </c>
      <c r="G21" s="10">
        <f t="shared" si="0"/>
        <v>67.17</v>
      </c>
      <c r="H21" s="11">
        <f t="shared" si="1"/>
        <v>20.151</v>
      </c>
      <c r="I21" s="10">
        <v>67.83</v>
      </c>
      <c r="J21" s="11">
        <f t="shared" si="2"/>
        <v>27.132</v>
      </c>
      <c r="K21" s="15">
        <f t="shared" si="3"/>
        <v>47.283</v>
      </c>
      <c r="L21" s="15">
        <v>81.2</v>
      </c>
      <c r="M21" s="11">
        <f t="shared" si="4"/>
        <v>24.36</v>
      </c>
      <c r="N21" s="15">
        <f t="shared" si="5"/>
        <v>71.643</v>
      </c>
      <c r="O21" s="14">
        <v>4</v>
      </c>
      <c r="P21" s="10"/>
      <c r="Q21" s="16"/>
    </row>
    <row r="22" s="1" customFormat="1" ht="37.05" customHeight="1" spans="1:17">
      <c r="A22" s="9">
        <v>56</v>
      </c>
      <c r="B22" s="9" t="s">
        <v>64</v>
      </c>
      <c r="C22" s="9" t="s">
        <v>65</v>
      </c>
      <c r="D22" s="9" t="s">
        <v>57</v>
      </c>
      <c r="E22" s="9" t="s">
        <v>29</v>
      </c>
      <c r="F22" s="9">
        <v>190.5</v>
      </c>
      <c r="G22" s="10">
        <f t="shared" si="0"/>
        <v>63.5</v>
      </c>
      <c r="H22" s="11">
        <f t="shared" si="1"/>
        <v>19.05</v>
      </c>
      <c r="I22" s="14">
        <v>68.77</v>
      </c>
      <c r="J22" s="11">
        <f t="shared" si="2"/>
        <v>27.508</v>
      </c>
      <c r="K22" s="15">
        <f t="shared" si="3"/>
        <v>46.558</v>
      </c>
      <c r="L22" s="15">
        <v>74.8</v>
      </c>
      <c r="M22" s="11">
        <f t="shared" si="4"/>
        <v>22.44</v>
      </c>
      <c r="N22" s="15">
        <f t="shared" si="5"/>
        <v>68.998</v>
      </c>
      <c r="O22" s="14">
        <v>5</v>
      </c>
      <c r="P22" s="10"/>
      <c r="Q22" s="18"/>
    </row>
    <row r="23" s="1" customFormat="1" ht="37.05" customHeight="1" spans="1:17">
      <c r="A23" s="9">
        <v>57</v>
      </c>
      <c r="B23" s="10" t="s">
        <v>66</v>
      </c>
      <c r="C23" s="9" t="s">
        <v>67</v>
      </c>
      <c r="D23" s="9" t="s">
        <v>57</v>
      </c>
      <c r="E23" s="9" t="s">
        <v>29</v>
      </c>
      <c r="F23" s="9">
        <v>176.5</v>
      </c>
      <c r="G23" s="10">
        <f t="shared" si="0"/>
        <v>58.83</v>
      </c>
      <c r="H23" s="11">
        <f t="shared" si="1"/>
        <v>17.649</v>
      </c>
      <c r="I23" s="14">
        <v>71.67</v>
      </c>
      <c r="J23" s="11">
        <f t="shared" si="2"/>
        <v>28.668</v>
      </c>
      <c r="K23" s="15">
        <f t="shared" si="3"/>
        <v>46.317</v>
      </c>
      <c r="L23" s="15">
        <v>75.4</v>
      </c>
      <c r="M23" s="11">
        <f t="shared" si="4"/>
        <v>22.62</v>
      </c>
      <c r="N23" s="15">
        <f t="shared" si="5"/>
        <v>68.937</v>
      </c>
      <c r="O23" s="14">
        <v>6</v>
      </c>
      <c r="P23" s="10"/>
      <c r="Q23" s="16"/>
    </row>
  </sheetData>
  <mergeCells count="1">
    <mergeCell ref="A1:Q1"/>
  </mergeCells>
  <pageMargins left="0.7" right="0.7" top="0.75" bottom="0.75" header="0.3" footer="0.3"/>
  <pageSetup paperSize="9" scale="6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AiDo</cp:lastModifiedBy>
  <dcterms:created xsi:type="dcterms:W3CDTF">2022-11-26T06:39:00Z</dcterms:created>
  <dcterms:modified xsi:type="dcterms:W3CDTF">2022-11-28T02:55:50Z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