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65" windowHeight="7695"/>
  </bookViews>
  <sheets>
    <sheet name="表格样式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<sst xmlns="http://schemas.openxmlformats.org/spreadsheetml/2006/main" count="126" uniqueCount="59">
  <si>
    <t>中共贵阳市委政法委员会2024年公开招聘事业单位工作人员总成绩排名</t>
  </si>
  <si>
    <t>（一）贵阳市关爱中心</t>
  </si>
  <si>
    <t>序号</t>
  </si>
  <si>
    <t>姓名</t>
  </si>
  <si>
    <t>准考证号</t>
  </si>
  <si>
    <t>单位</t>
  </si>
  <si>
    <t>报考岗位及代码</t>
  </si>
  <si>
    <t>计划招聘数</t>
  </si>
  <si>
    <t>笔试成绩</t>
  </si>
  <si>
    <t>笔试成绩（百分制）</t>
  </si>
  <si>
    <t>笔试成绩60%</t>
  </si>
  <si>
    <t>面试成绩</t>
  </si>
  <si>
    <t>面试成绩40%</t>
  </si>
  <si>
    <t>笔试、面试总成绩</t>
  </si>
  <si>
    <t>综合排名</t>
  </si>
  <si>
    <t>是否进入体检</t>
  </si>
  <si>
    <t>张犇</t>
  </si>
  <si>
    <t>贵阳市关爱中心</t>
  </si>
  <si>
    <t>管理人员20101000501</t>
  </si>
  <si>
    <t>1</t>
  </si>
  <si>
    <t>是</t>
  </si>
  <si>
    <t>邓羽斯</t>
  </si>
  <si>
    <t>2</t>
  </si>
  <si>
    <t>吴俊仪</t>
  </si>
  <si>
    <t>金红</t>
  </si>
  <si>
    <t>1152010200502</t>
  </si>
  <si>
    <t>王睿</t>
  </si>
  <si>
    <t>自愿弃权</t>
  </si>
  <si>
    <t>（二）贵阳市社会治理综合服务中心</t>
  </si>
  <si>
    <t>张元春</t>
  </si>
  <si>
    <t>1152010700804</t>
  </si>
  <si>
    <t>贵阳市社会治理综合服务中心</t>
  </si>
  <si>
    <t>管理人员20101000601</t>
  </si>
  <si>
    <t>余可睿</t>
  </si>
  <si>
    <t>1152010701318</t>
  </si>
  <si>
    <t>李阳泽</t>
  </si>
  <si>
    <t>1152010703115</t>
  </si>
  <si>
    <t>杨云早</t>
  </si>
  <si>
    <t>1152010700826</t>
  </si>
  <si>
    <t>罗俊夫</t>
  </si>
  <si>
    <t>1152010703117</t>
  </si>
  <si>
    <t xml:space="preserve">管理人员20101000602
</t>
  </si>
  <si>
    <t>胡雨薇</t>
  </si>
  <si>
    <t>1152010700426</t>
  </si>
  <si>
    <t>林敏</t>
  </si>
  <si>
    <t>1152010702028</t>
  </si>
  <si>
    <t>笔试成绩30%</t>
  </si>
  <si>
    <t>专业测试成绩</t>
  </si>
  <si>
    <t>专业测试成绩40%</t>
  </si>
  <si>
    <t>笔试、专业测试成绩</t>
  </si>
  <si>
    <t>面试成绩30%</t>
  </si>
  <si>
    <t>笔试、专业测试、面试总成绩</t>
  </si>
  <si>
    <t>胡晓</t>
  </si>
  <si>
    <t>1152010703506</t>
  </si>
  <si>
    <t>专业技术人员20101000603</t>
  </si>
  <si>
    <t>罗浩</t>
  </si>
  <si>
    <t>1152010701702</t>
  </si>
  <si>
    <t>付亭</t>
  </si>
  <si>
    <t>1152010701719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</si>
</sst>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.00_ "/>
    <numFmt numFmtId="178" formatCode="0.00_);[Red]\(0.00\)"/>
  </numFmts>
  <fonts count="4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26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4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26"/>
      <color theme="1"/>
      <name val="宋体"/>
      <charset val="134"/>
      <scheme val="minor"/>
    </font>
    <font>
      <b/>
      <sz val="26"/>
      <name val="宋体"/>
      <charset val="134"/>
      <scheme val="minor"/>
    </font>
    <font>
      <b/>
      <sz val="26"/>
      <name val="宋体"/>
      <charset val="134"/>
    </font>
    <font>
      <b/>
      <sz val="26"/>
      <color theme="1"/>
      <name val="宋体"/>
      <charset val="134"/>
    </font>
    <font>
      <sz val="26"/>
      <color theme="1"/>
      <name val="宋体"/>
      <charset val="134"/>
      <scheme val="major"/>
    </font>
    <font>
      <sz val="26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26"/>
      <color rgb="FFFF0000"/>
      <name val="宋体"/>
      <charset val="134"/>
    </font>
    <font>
      <sz val="26"/>
      <color rgb="FFFF0000"/>
      <name val="宋体"/>
      <charset val="134"/>
      <scheme val="minor"/>
    </font>
    <font>
      <sz val="26"/>
      <name val="方正小标宋简体"/>
      <charset val="134"/>
    </font>
    <font>
      <sz val="26"/>
      <color theme="1"/>
      <name val="宋体"/>
      <charset val="134"/>
    </font>
    <font>
      <b/>
      <sz val="2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9" applyNumberFormat="0" applyAlignment="0" applyProtection="0">
      <alignment vertical="center"/>
    </xf>
    <xf numFmtId="0" fontId="29" fillId="4" borderId="10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1" fillId="5" borderId="11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9" fillId="0" borderId="0">
      <alignment vertical="center"/>
    </xf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1" fillId="0" borderId="2" xfId="5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7" fontId="16" fillId="0" borderId="2" xfId="0" applyNumberFormat="1" applyFont="1" applyFill="1" applyBorder="1" applyAlignment="1">
      <alignment horizontal="center" vertical="center"/>
    </xf>
    <xf numFmtId="178" fontId="2" fillId="0" borderId="2" xfId="0" applyNumberFormat="1" applyFont="1" applyFill="1" applyBorder="1" applyAlignment="1">
      <alignment horizontal="center" vertical="center"/>
    </xf>
    <xf numFmtId="178" fontId="16" fillId="0" borderId="2" xfId="0" applyNumberFormat="1" applyFont="1" applyFill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8" fontId="12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178" fontId="2" fillId="0" borderId="4" xfId="0" applyNumberFormat="1" applyFont="1" applyFill="1" applyBorder="1" applyAlignment="1">
      <alignment horizontal="center" vertical="center"/>
    </xf>
    <xf numFmtId="178" fontId="2" fillId="0" borderId="5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178" fontId="9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178" fontId="8" fillId="0" borderId="2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"/>
  <sheetViews>
    <sheetView tabSelected="1" topLeftCell="F23" workbookViewId="0">
      <selection activeCell="A3" sqref="A3:N3"/>
    </sheetView>
  </sheetViews>
  <sheetFormatPr defaultColWidth="9" defaultRowHeight="13.5"/>
  <cols>
    <col min="1" max="1" width="12.7583333333333" style="6" customWidth="1"/>
    <col min="2" max="2" width="19.925" style="6" customWidth="1"/>
    <col min="3" max="3" width="38.6833333333333" style="6" customWidth="1"/>
    <col min="4" max="4" width="67.8166666666667" style="6" customWidth="1"/>
    <col min="5" max="5" width="60.7583333333333" style="6" customWidth="1"/>
    <col min="6" max="6" width="11.25" style="6" customWidth="1"/>
    <col min="7" max="7" width="16.0416666666667" style="6" customWidth="1"/>
    <col min="8" max="8" width="26" style="7" customWidth="1"/>
    <col min="9" max="9" width="21.8333333333333" style="7" customWidth="1"/>
    <col min="10" max="10" width="23.75" style="7" customWidth="1"/>
    <col min="11" max="11" width="21.125" style="7" customWidth="1"/>
    <col min="12" max="12" width="22.5" style="8" customWidth="1"/>
    <col min="13" max="13" width="23.5" style="7" customWidth="1"/>
    <col min="14" max="14" width="21.625" style="8" customWidth="1"/>
    <col min="15" max="15" width="23.625" style="7" customWidth="1"/>
    <col min="16" max="16" width="12.8666666666667" style="7" customWidth="1"/>
    <col min="17" max="17" width="13.375" style="7" customWidth="1"/>
    <col min="18" max="16384" width="9" style="6"/>
  </cols>
  <sheetData>
    <row r="1" ht="59" customHeight="1" spans="1:17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ht="37.15" customHeight="1" spans="1:17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="1" customFormat="1" ht="46" customHeight="1" spans="1:17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25"/>
      <c r="P3" s="25"/>
      <c r="Q3" s="25"/>
    </row>
    <row r="4" s="2" customFormat="1" ht="151" customHeight="1" spans="1:17">
      <c r="A4" s="12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4" t="s">
        <v>9</v>
      </c>
      <c r="I4" s="26" t="s">
        <v>10</v>
      </c>
      <c r="J4" s="14" t="s">
        <v>11</v>
      </c>
      <c r="K4" s="26" t="s">
        <v>12</v>
      </c>
      <c r="L4" s="27" t="s">
        <v>13</v>
      </c>
      <c r="M4" s="14" t="s">
        <v>14</v>
      </c>
      <c r="N4" s="28" t="s">
        <v>15</v>
      </c>
      <c r="O4" s="20"/>
      <c r="P4" s="20"/>
      <c r="Q4" s="20"/>
    </row>
    <row r="5" s="2" customFormat="1" ht="51" customHeight="1" spans="1:17">
      <c r="A5" s="15">
        <v>1</v>
      </c>
      <c r="B5" s="15" t="s">
        <v>16</v>
      </c>
      <c r="C5" s="16">
        <v>1152010200929</v>
      </c>
      <c r="D5" s="15" t="s">
        <v>17</v>
      </c>
      <c r="E5" s="15" t="s">
        <v>18</v>
      </c>
      <c r="F5" s="15">
        <v>2</v>
      </c>
      <c r="G5" s="15">
        <v>213.5</v>
      </c>
      <c r="H5" s="17">
        <f t="shared" ref="H5:H9" si="0">G5/3</f>
        <v>71.1666666666667</v>
      </c>
      <c r="I5" s="29">
        <f t="shared" ref="I5:I9" si="1">H5*0.6</f>
        <v>42.7</v>
      </c>
      <c r="J5" s="30">
        <v>83.4</v>
      </c>
      <c r="K5" s="31">
        <f t="shared" ref="K5:K8" si="2">J5*0.4</f>
        <v>33.36</v>
      </c>
      <c r="L5" s="32">
        <f t="shared" ref="L5:L8" si="3">I5+K5</f>
        <v>76.06</v>
      </c>
      <c r="M5" s="33" t="s">
        <v>19</v>
      </c>
      <c r="N5" s="34" t="s">
        <v>20</v>
      </c>
      <c r="O5" s="20"/>
      <c r="P5" s="20"/>
      <c r="Q5" s="20"/>
    </row>
    <row r="6" s="2" customFormat="1" ht="51" customHeight="1" spans="1:17">
      <c r="A6" s="15">
        <v>2</v>
      </c>
      <c r="B6" s="15" t="s">
        <v>21</v>
      </c>
      <c r="C6" s="16">
        <v>1152010201717</v>
      </c>
      <c r="D6" s="15" t="s">
        <v>17</v>
      </c>
      <c r="E6" s="15" t="s">
        <v>18</v>
      </c>
      <c r="F6" s="15">
        <v>2</v>
      </c>
      <c r="G6" s="15">
        <v>213</v>
      </c>
      <c r="H6" s="17">
        <f t="shared" si="0"/>
        <v>71</v>
      </c>
      <c r="I6" s="29">
        <f t="shared" si="1"/>
        <v>42.6</v>
      </c>
      <c r="J6" s="30">
        <v>82.4</v>
      </c>
      <c r="K6" s="31">
        <f t="shared" si="2"/>
        <v>32.96</v>
      </c>
      <c r="L6" s="32">
        <f t="shared" si="3"/>
        <v>75.56</v>
      </c>
      <c r="M6" s="33" t="s">
        <v>22</v>
      </c>
      <c r="N6" s="34" t="s">
        <v>20</v>
      </c>
      <c r="O6" s="20"/>
      <c r="P6" s="20"/>
      <c r="Q6" s="20"/>
    </row>
    <row r="7" s="2" customFormat="1" ht="51" customHeight="1" spans="1:17">
      <c r="A7" s="15">
        <v>3</v>
      </c>
      <c r="B7" s="18" t="s">
        <v>23</v>
      </c>
      <c r="C7" s="16">
        <v>1152010200403</v>
      </c>
      <c r="D7" s="15" t="s">
        <v>17</v>
      </c>
      <c r="E7" s="15" t="s">
        <v>18</v>
      </c>
      <c r="F7" s="15">
        <v>2</v>
      </c>
      <c r="G7" s="15">
        <v>212</v>
      </c>
      <c r="H7" s="17">
        <f t="shared" si="0"/>
        <v>70.6666666666667</v>
      </c>
      <c r="I7" s="29">
        <f t="shared" si="1"/>
        <v>42.4</v>
      </c>
      <c r="J7" s="24">
        <v>77.2</v>
      </c>
      <c r="K7" s="31">
        <f t="shared" si="2"/>
        <v>30.88</v>
      </c>
      <c r="L7" s="32">
        <f t="shared" si="3"/>
        <v>73.28</v>
      </c>
      <c r="M7" s="15">
        <v>3</v>
      </c>
      <c r="N7" s="15"/>
      <c r="O7" s="20"/>
      <c r="P7" s="20"/>
      <c r="Q7" s="20"/>
    </row>
    <row r="8" s="2" customFormat="1" ht="51" customHeight="1" spans="1:17">
      <c r="A8" s="15">
        <v>4</v>
      </c>
      <c r="B8" s="18" t="s">
        <v>24</v>
      </c>
      <c r="C8" s="19" t="s">
        <v>25</v>
      </c>
      <c r="D8" s="18" t="s">
        <v>17</v>
      </c>
      <c r="E8" s="18" t="s">
        <v>18</v>
      </c>
      <c r="F8" s="18">
        <v>2</v>
      </c>
      <c r="G8" s="18">
        <v>212</v>
      </c>
      <c r="H8" s="17">
        <f t="shared" si="0"/>
        <v>70.6666666666667</v>
      </c>
      <c r="I8" s="29">
        <f t="shared" si="1"/>
        <v>42.4</v>
      </c>
      <c r="J8" s="35">
        <v>74.6</v>
      </c>
      <c r="K8" s="31">
        <f t="shared" si="2"/>
        <v>29.84</v>
      </c>
      <c r="L8" s="32">
        <f t="shared" si="3"/>
        <v>72.24</v>
      </c>
      <c r="M8" s="18">
        <v>4</v>
      </c>
      <c r="N8" s="36"/>
      <c r="O8" s="20"/>
      <c r="P8" s="20"/>
      <c r="Q8" s="20"/>
    </row>
    <row r="9" s="2" customFormat="1" ht="51" customHeight="1" spans="1:17">
      <c r="A9" s="15">
        <v>5</v>
      </c>
      <c r="B9" s="15" t="s">
        <v>26</v>
      </c>
      <c r="C9" s="16">
        <v>1152010200114</v>
      </c>
      <c r="D9" s="15" t="s">
        <v>17</v>
      </c>
      <c r="E9" s="15" t="s">
        <v>18</v>
      </c>
      <c r="F9" s="15">
        <v>2</v>
      </c>
      <c r="G9" s="15">
        <v>213.5</v>
      </c>
      <c r="H9" s="17">
        <f t="shared" si="0"/>
        <v>71.1666666666667</v>
      </c>
      <c r="I9" s="29">
        <f t="shared" si="1"/>
        <v>42.7</v>
      </c>
      <c r="J9" s="37" t="s">
        <v>27</v>
      </c>
      <c r="K9" s="38"/>
      <c r="L9" s="38"/>
      <c r="M9" s="39"/>
      <c r="N9" s="34"/>
      <c r="O9" s="20"/>
      <c r="P9" s="20"/>
      <c r="Q9" s="20"/>
    </row>
    <row r="10" s="2" customFormat="1" ht="77" customHeight="1" spans="1:17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</row>
    <row r="11" s="2" customFormat="1" ht="56" customHeight="1" spans="1:17">
      <c r="A11" s="11" t="s">
        <v>28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20"/>
      <c r="P11" s="20"/>
      <c r="Q11" s="20"/>
    </row>
    <row r="12" s="3" customFormat="1" ht="146" customHeight="1" spans="1:17">
      <c r="A12" s="12" t="s">
        <v>2</v>
      </c>
      <c r="B12" s="13" t="s">
        <v>3</v>
      </c>
      <c r="C12" s="13" t="s">
        <v>4</v>
      </c>
      <c r="D12" s="13" t="s">
        <v>5</v>
      </c>
      <c r="E12" s="13" t="s">
        <v>6</v>
      </c>
      <c r="F12" s="13" t="s">
        <v>7</v>
      </c>
      <c r="G12" s="13" t="s">
        <v>8</v>
      </c>
      <c r="H12" s="14" t="s">
        <v>9</v>
      </c>
      <c r="I12" s="26" t="s">
        <v>10</v>
      </c>
      <c r="J12" s="14" t="s">
        <v>11</v>
      </c>
      <c r="K12" s="26" t="s">
        <v>12</v>
      </c>
      <c r="L12" s="27" t="s">
        <v>13</v>
      </c>
      <c r="M12" s="14" t="s">
        <v>14</v>
      </c>
      <c r="N12" s="28" t="s">
        <v>15</v>
      </c>
      <c r="O12" s="40"/>
      <c r="P12" s="40"/>
      <c r="Q12" s="40"/>
    </row>
    <row r="13" s="4" customFormat="1" ht="47" customHeight="1" spans="1:17">
      <c r="A13" s="15">
        <v>1</v>
      </c>
      <c r="B13" s="15" t="s">
        <v>29</v>
      </c>
      <c r="C13" s="15" t="s">
        <v>30</v>
      </c>
      <c r="D13" s="15" t="s">
        <v>31</v>
      </c>
      <c r="E13" s="15" t="s">
        <v>32</v>
      </c>
      <c r="F13" s="15">
        <v>1</v>
      </c>
      <c r="G13" s="15">
        <v>212.5</v>
      </c>
      <c r="H13" s="21">
        <f>G13/3</f>
        <v>70.8333333333333</v>
      </c>
      <c r="I13" s="31">
        <f>H13*0.6</f>
        <v>42.5</v>
      </c>
      <c r="J13" s="21">
        <v>85.6</v>
      </c>
      <c r="K13" s="31">
        <f>J13*0.4</f>
        <v>34.24</v>
      </c>
      <c r="L13" s="41">
        <f>I13+K13</f>
        <v>76.74</v>
      </c>
      <c r="M13" s="42">
        <v>1</v>
      </c>
      <c r="N13" s="15" t="s">
        <v>20</v>
      </c>
      <c r="O13" s="43"/>
      <c r="P13" s="43"/>
      <c r="Q13" s="43"/>
    </row>
    <row r="14" s="4" customFormat="1" ht="47" customHeight="1" spans="1:17">
      <c r="A14" s="15">
        <v>2</v>
      </c>
      <c r="B14" s="15" t="s">
        <v>33</v>
      </c>
      <c r="C14" s="15" t="s">
        <v>34</v>
      </c>
      <c r="D14" s="15" t="s">
        <v>31</v>
      </c>
      <c r="E14" s="15" t="s">
        <v>32</v>
      </c>
      <c r="F14" s="15">
        <v>1</v>
      </c>
      <c r="G14" s="15">
        <v>221</v>
      </c>
      <c r="H14" s="21">
        <f>G14/3</f>
        <v>73.6666666666667</v>
      </c>
      <c r="I14" s="31">
        <f>H14*0.6</f>
        <v>44.2</v>
      </c>
      <c r="J14" s="21">
        <v>80.4</v>
      </c>
      <c r="K14" s="31">
        <f>J14*0.4</f>
        <v>32.16</v>
      </c>
      <c r="L14" s="41">
        <f>I14+K14</f>
        <v>76.36</v>
      </c>
      <c r="M14" s="42">
        <v>2</v>
      </c>
      <c r="N14" s="15"/>
      <c r="O14" s="43"/>
      <c r="P14" s="43"/>
      <c r="Q14" s="43"/>
    </row>
    <row r="15" s="4" customFormat="1" ht="47" customHeight="1" spans="1:17">
      <c r="A15" s="15">
        <v>3</v>
      </c>
      <c r="B15" s="15" t="s">
        <v>35</v>
      </c>
      <c r="C15" s="15" t="s">
        <v>36</v>
      </c>
      <c r="D15" s="15" t="s">
        <v>31</v>
      </c>
      <c r="E15" s="15" t="s">
        <v>32</v>
      </c>
      <c r="F15" s="15">
        <v>1</v>
      </c>
      <c r="G15" s="15">
        <v>215.5</v>
      </c>
      <c r="H15" s="21">
        <f>G15/3</f>
        <v>71.8333333333333</v>
      </c>
      <c r="I15" s="31">
        <f>H15*0.6</f>
        <v>43.1</v>
      </c>
      <c r="J15" s="21">
        <v>74.4</v>
      </c>
      <c r="K15" s="31">
        <f>J15*0.4</f>
        <v>29.76</v>
      </c>
      <c r="L15" s="41">
        <f>I15+K15</f>
        <v>72.86</v>
      </c>
      <c r="M15" s="42">
        <v>3</v>
      </c>
      <c r="N15" s="15"/>
      <c r="O15" s="43"/>
      <c r="P15" s="43"/>
      <c r="Q15" s="43"/>
    </row>
    <row r="16" s="4" customFormat="1" ht="47" customHeight="1" spans="1:17">
      <c r="A16" s="15">
        <v>4</v>
      </c>
      <c r="B16" s="15" t="s">
        <v>37</v>
      </c>
      <c r="C16" s="15" t="s">
        <v>38</v>
      </c>
      <c r="D16" s="15" t="s">
        <v>31</v>
      </c>
      <c r="E16" s="15" t="s">
        <v>32</v>
      </c>
      <c r="F16" s="15">
        <v>1</v>
      </c>
      <c r="G16" s="15">
        <v>212.5</v>
      </c>
      <c r="H16" s="21">
        <f>G16/3</f>
        <v>70.8333333333333</v>
      </c>
      <c r="I16" s="31">
        <f>H16*0.6</f>
        <v>42.5</v>
      </c>
      <c r="J16" s="21">
        <v>74.4</v>
      </c>
      <c r="K16" s="31">
        <f>J16*0.4</f>
        <v>29.76</v>
      </c>
      <c r="L16" s="41">
        <f>I16+K16</f>
        <v>72.26</v>
      </c>
      <c r="M16" s="42">
        <v>4</v>
      </c>
      <c r="N16" s="44"/>
      <c r="O16" s="43"/>
      <c r="P16" s="43"/>
      <c r="Q16" s="43"/>
    </row>
    <row r="17" s="2" customFormat="1" ht="12.95" customHeight="1" spans="1:17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</row>
    <row r="18" s="2" customFormat="1" ht="101" customHeight="1" spans="1:17">
      <c r="A18" s="12" t="s">
        <v>2</v>
      </c>
      <c r="B18" s="13" t="s">
        <v>3</v>
      </c>
      <c r="C18" s="13" t="s">
        <v>4</v>
      </c>
      <c r="D18" s="13" t="s">
        <v>5</v>
      </c>
      <c r="E18" s="13" t="s">
        <v>6</v>
      </c>
      <c r="F18" s="13" t="s">
        <v>7</v>
      </c>
      <c r="G18" s="13" t="s">
        <v>8</v>
      </c>
      <c r="H18" s="14" t="s">
        <v>9</v>
      </c>
      <c r="I18" s="26" t="s">
        <v>10</v>
      </c>
      <c r="J18" s="14" t="s">
        <v>11</v>
      </c>
      <c r="K18" s="26" t="s">
        <v>12</v>
      </c>
      <c r="L18" s="27" t="s">
        <v>13</v>
      </c>
      <c r="M18" s="14" t="s">
        <v>14</v>
      </c>
      <c r="N18" s="28" t="s">
        <v>15</v>
      </c>
      <c r="O18" s="20"/>
      <c r="P18" s="20"/>
      <c r="Q18" s="20"/>
    </row>
    <row r="19" s="2" customFormat="1" ht="46" customHeight="1" spans="1:17">
      <c r="A19" s="15">
        <v>1</v>
      </c>
      <c r="B19" s="22" t="s">
        <v>39</v>
      </c>
      <c r="C19" s="22" t="s">
        <v>40</v>
      </c>
      <c r="D19" s="15" t="s">
        <v>31</v>
      </c>
      <c r="E19" s="15" t="s">
        <v>41</v>
      </c>
      <c r="F19" s="15">
        <v>1</v>
      </c>
      <c r="G19" s="22">
        <v>227</v>
      </c>
      <c r="H19" s="21">
        <f>G19/3</f>
        <v>75.6666666666667</v>
      </c>
      <c r="I19" s="31">
        <f>H19*0.6</f>
        <v>45.4</v>
      </c>
      <c r="J19" s="30">
        <v>86.6</v>
      </c>
      <c r="K19" s="31">
        <f>J19*0.4</f>
        <v>34.64</v>
      </c>
      <c r="L19" s="45">
        <f>I19+K19</f>
        <v>80.04</v>
      </c>
      <c r="M19" s="42">
        <v>1</v>
      </c>
      <c r="N19" s="34" t="s">
        <v>20</v>
      </c>
      <c r="O19" s="20"/>
      <c r="P19" s="20"/>
      <c r="Q19" s="20"/>
    </row>
    <row r="20" s="2" customFormat="1" ht="46" customHeight="1" spans="1:17">
      <c r="A20" s="15">
        <v>2</v>
      </c>
      <c r="B20" s="22" t="s">
        <v>42</v>
      </c>
      <c r="C20" s="22" t="s">
        <v>43</v>
      </c>
      <c r="D20" s="15" t="s">
        <v>31</v>
      </c>
      <c r="E20" s="15" t="s">
        <v>41</v>
      </c>
      <c r="F20" s="15">
        <v>1</v>
      </c>
      <c r="G20" s="22">
        <v>213</v>
      </c>
      <c r="H20" s="21">
        <f>G20/3</f>
        <v>71</v>
      </c>
      <c r="I20" s="31">
        <f>H20*0.6</f>
        <v>42.6</v>
      </c>
      <c r="J20" s="30">
        <v>77.2</v>
      </c>
      <c r="K20" s="31">
        <f>J20*0.4</f>
        <v>30.88</v>
      </c>
      <c r="L20" s="45">
        <f>I20+K20</f>
        <v>73.48</v>
      </c>
      <c r="M20" s="42">
        <v>2</v>
      </c>
      <c r="N20" s="34"/>
      <c r="O20" s="20"/>
      <c r="P20" s="20"/>
      <c r="Q20" s="20"/>
    </row>
    <row r="21" s="2" customFormat="1" ht="46" customHeight="1" spans="1:17">
      <c r="A21" s="15">
        <v>3</v>
      </c>
      <c r="B21" s="22" t="s">
        <v>44</v>
      </c>
      <c r="C21" s="22" t="s">
        <v>45</v>
      </c>
      <c r="D21" s="15" t="s">
        <v>31</v>
      </c>
      <c r="E21" s="15" t="s">
        <v>41</v>
      </c>
      <c r="F21" s="15">
        <v>1</v>
      </c>
      <c r="G21" s="22">
        <v>206</v>
      </c>
      <c r="H21" s="21">
        <f>G21/3</f>
        <v>68.6666666666667</v>
      </c>
      <c r="I21" s="31">
        <f>H21*0.6</f>
        <v>41.2</v>
      </c>
      <c r="J21" s="30">
        <v>76.8</v>
      </c>
      <c r="K21" s="31">
        <f>J21*0.4</f>
        <v>30.72</v>
      </c>
      <c r="L21" s="45">
        <f>I21+K21</f>
        <v>71.92</v>
      </c>
      <c r="M21" s="42">
        <v>3</v>
      </c>
      <c r="N21" s="34"/>
      <c r="O21" s="20"/>
      <c r="P21" s="20"/>
      <c r="Q21" s="20"/>
    </row>
    <row r="22" s="2" customFormat="1" ht="15" customHeight="1" spans="1:17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</row>
    <row r="23" s="2" customFormat="1" ht="181" customHeight="1" spans="1:17">
      <c r="A23" s="12" t="s">
        <v>2</v>
      </c>
      <c r="B23" s="13" t="s">
        <v>3</v>
      </c>
      <c r="C23" s="13" t="s">
        <v>4</v>
      </c>
      <c r="D23" s="13" t="s">
        <v>5</v>
      </c>
      <c r="E23" s="13" t="s">
        <v>6</v>
      </c>
      <c r="F23" s="13" t="s">
        <v>7</v>
      </c>
      <c r="G23" s="13" t="s">
        <v>8</v>
      </c>
      <c r="H23" s="14" t="s">
        <v>9</v>
      </c>
      <c r="I23" s="46" t="s">
        <v>46</v>
      </c>
      <c r="J23" s="14" t="s">
        <v>47</v>
      </c>
      <c r="K23" s="46" t="s">
        <v>48</v>
      </c>
      <c r="L23" s="26" t="s">
        <v>49</v>
      </c>
      <c r="M23" s="14" t="s">
        <v>11</v>
      </c>
      <c r="N23" s="26" t="s">
        <v>50</v>
      </c>
      <c r="O23" s="27" t="s">
        <v>51</v>
      </c>
      <c r="P23" s="14" t="s">
        <v>14</v>
      </c>
      <c r="Q23" s="28" t="s">
        <v>15</v>
      </c>
    </row>
    <row r="24" s="2" customFormat="1" ht="49" customHeight="1" spans="1:17">
      <c r="A24" s="15">
        <v>1</v>
      </c>
      <c r="B24" s="22" t="s">
        <v>52</v>
      </c>
      <c r="C24" s="22" t="s">
        <v>53</v>
      </c>
      <c r="D24" s="15" t="s">
        <v>31</v>
      </c>
      <c r="E24" s="15" t="s">
        <v>54</v>
      </c>
      <c r="F24" s="15">
        <v>1</v>
      </c>
      <c r="G24" s="22">
        <v>221</v>
      </c>
      <c r="H24" s="24">
        <f>G24/3</f>
        <v>73.6666666666667</v>
      </c>
      <c r="I24" s="30">
        <f>H24*0.3</f>
        <v>22.1</v>
      </c>
      <c r="J24" s="30">
        <v>77.8</v>
      </c>
      <c r="K24" s="30">
        <f>J24*0.4</f>
        <v>31.12</v>
      </c>
      <c r="L24" s="31">
        <f>I24+K24</f>
        <v>53.22</v>
      </c>
      <c r="M24" s="30">
        <v>79</v>
      </c>
      <c r="N24" s="31">
        <f>M24*0.3</f>
        <v>23.7</v>
      </c>
      <c r="O24" s="45">
        <f>L24+N24</f>
        <v>76.92</v>
      </c>
      <c r="P24" s="33">
        <v>1</v>
      </c>
      <c r="Q24" s="34" t="s">
        <v>20</v>
      </c>
    </row>
    <row r="25" s="2" customFormat="1" ht="49" customHeight="1" spans="1:17">
      <c r="A25" s="15">
        <v>2</v>
      </c>
      <c r="B25" s="22" t="s">
        <v>55</v>
      </c>
      <c r="C25" s="22" t="s">
        <v>56</v>
      </c>
      <c r="D25" s="15" t="s">
        <v>31</v>
      </c>
      <c r="E25" s="15" t="s">
        <v>54</v>
      </c>
      <c r="F25" s="15">
        <v>1</v>
      </c>
      <c r="G25" s="22">
        <v>195.5</v>
      </c>
      <c r="H25" s="24">
        <f>G25/3</f>
        <v>65.1666666666667</v>
      </c>
      <c r="I25" s="30">
        <f>H25*0.3</f>
        <v>19.55</v>
      </c>
      <c r="J25" s="30">
        <v>75.6</v>
      </c>
      <c r="K25" s="30">
        <f>J25*0.4</f>
        <v>30.24</v>
      </c>
      <c r="L25" s="31">
        <f>I25+K25</f>
        <v>49.79</v>
      </c>
      <c r="M25" s="30">
        <v>84.8</v>
      </c>
      <c r="N25" s="31">
        <f>M25*0.3</f>
        <v>25.44</v>
      </c>
      <c r="O25" s="45">
        <f t="shared" ref="O25:O26" si="4">L25+N25</f>
        <v>75.23</v>
      </c>
      <c r="P25" s="47">
        <v>2</v>
      </c>
      <c r="Q25" s="34"/>
    </row>
    <row r="26" s="2" customFormat="1" ht="49" customHeight="1" spans="1:17">
      <c r="A26" s="15">
        <v>3</v>
      </c>
      <c r="B26" s="22" t="s">
        <v>57</v>
      </c>
      <c r="C26" s="22" t="s">
        <v>58</v>
      </c>
      <c r="D26" s="15" t="s">
        <v>31</v>
      </c>
      <c r="E26" s="15" t="s">
        <v>54</v>
      </c>
      <c r="F26" s="15">
        <v>1</v>
      </c>
      <c r="G26" s="22">
        <v>196.5</v>
      </c>
      <c r="H26" s="24">
        <f>G26/3</f>
        <v>65.5</v>
      </c>
      <c r="I26" s="30">
        <f>H26*0.3</f>
        <v>19.65</v>
      </c>
      <c r="J26" s="30">
        <v>77.4</v>
      </c>
      <c r="K26" s="30">
        <f>J26*0.4</f>
        <v>30.96</v>
      </c>
      <c r="L26" s="31">
        <f>I26+K26</f>
        <v>50.61</v>
      </c>
      <c r="M26" s="30">
        <v>75.6</v>
      </c>
      <c r="N26" s="31">
        <f>M26*0.3</f>
        <v>22.68</v>
      </c>
      <c r="O26" s="45">
        <f t="shared" si="4"/>
        <v>73.29</v>
      </c>
      <c r="P26" s="47">
        <v>3</v>
      </c>
      <c r="Q26" s="34"/>
    </row>
    <row r="27" s="5" customFormat="1" ht="27" spans="12:14">
      <c r="L27" s="48"/>
      <c r="N27" s="48"/>
    </row>
    <row r="28" s="5" customFormat="1" ht="27" spans="12:14">
      <c r="L28" s="48"/>
      <c r="N28" s="48"/>
    </row>
  </sheetData>
  <sortState ref="A24:Q26">
    <sortCondition ref="O24:O26" descending="1"/>
  </sortState>
  <mergeCells count="5">
    <mergeCell ref="A1:Q1"/>
    <mergeCell ref="A3:N3"/>
    <mergeCell ref="J9:M9"/>
    <mergeCell ref="A11:N11"/>
    <mergeCell ref="A22:Q22"/>
  </mergeCells>
  <pageMargins left="0.314583333333333" right="0.156944444444444" top="0.432638888888889" bottom="0.354166666666667" header="0.26" footer="0.25"/>
  <pageSetup paperSize="9" scale="3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表格样式3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心空明亮</cp:lastModifiedBy>
  <dcterms:created xsi:type="dcterms:W3CDTF">2020-01-02T03:00:00Z</dcterms:created>
  <cp:lastPrinted>2024-06-03T07:48:00Z</cp:lastPrinted>
  <dcterms:modified xsi:type="dcterms:W3CDTF">2024-06-04T01:37:41Z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2052-12.1.0.17121</vt:lpwstr>
  </property>
  <property fmtid="{D5CDD505-2E9C-101B-9397-08002B2CF9AE}" pid="3" name="ICV">
    <vt:lpwstr>E0F9405416F84EDCAA0CA69E6E109F81_12</vt:lpwstr>
  </property>
</Properties>
</file>